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tertek-my.sharepoint.com/personal/jenny_knutsson_intertek_com/Documents/Documents/Webpage/Klumprot/"/>
    </mc:Choice>
  </mc:AlternateContent>
  <xr:revisionPtr revIDLastSave="0" documentId="13_ncr:1_{7E056535-6472-4DE8-A3AC-4E34359AC64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xport" sheetId="9" state="hidden" r:id="rId1"/>
    <sheet name="Kund" sheetId="11" r:id="rId2"/>
  </sheets>
  <definedNames>
    <definedName name="_xlnm._FilterDatabase" localSheetId="0" hidden="1">Export!$A$1:$K$13</definedName>
    <definedName name="_xlnm.Print_Area" localSheetId="0">Export!$A$1:$K$13</definedName>
    <definedName name="_xlnm.Print_Area" localSheetId="1">Kund!$A$1:$J$49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9" l="1"/>
  <c r="A3" i="9" s="1"/>
  <c r="C4" i="9"/>
  <c r="A4" i="9" s="1"/>
  <c r="C5" i="9"/>
  <c r="A5" i="9" s="1"/>
  <c r="C6" i="9"/>
  <c r="A6" i="9" s="1"/>
  <c r="C7" i="9"/>
  <c r="D7" i="9" s="1"/>
  <c r="C8" i="9"/>
  <c r="E8" i="9" s="1"/>
  <c r="C9" i="9"/>
  <c r="G9" i="9" s="1"/>
  <c r="C10" i="9"/>
  <c r="G10" i="9" s="1"/>
  <c r="C11" i="9"/>
  <c r="C12" i="9"/>
  <c r="C13" i="9"/>
  <c r="A13" i="9" s="1"/>
  <c r="C2" i="9"/>
  <c r="A2" i="9" s="1"/>
  <c r="B2" i="9" s="1"/>
  <c r="A12" i="9" l="1"/>
  <c r="B12" i="9" s="1"/>
  <c r="A7" i="9"/>
  <c r="B7" i="9" s="1"/>
  <c r="B4" i="9"/>
  <c r="D4" i="9"/>
  <c r="A10" i="9"/>
  <c r="B10" i="9" s="1"/>
  <c r="E7" i="9"/>
  <c r="H12" i="9"/>
  <c r="H4" i="9"/>
  <c r="H13" i="9"/>
  <c r="B13" i="9"/>
  <c r="G13" i="9"/>
  <c r="D13" i="9"/>
  <c r="D12" i="9"/>
  <c r="E13" i="9"/>
  <c r="H11" i="9"/>
  <c r="H3" i="9"/>
  <c r="G7" i="9"/>
  <c r="D11" i="9"/>
  <c r="D3" i="9"/>
  <c r="E6" i="9"/>
  <c r="H10" i="9"/>
  <c r="G2" i="9"/>
  <c r="G6" i="9"/>
  <c r="D10" i="9"/>
  <c r="E5" i="9"/>
  <c r="H9" i="9"/>
  <c r="G5" i="9"/>
  <c r="D9" i="9"/>
  <c r="E12" i="9"/>
  <c r="E4" i="9"/>
  <c r="G8" i="9"/>
  <c r="H8" i="9"/>
  <c r="G12" i="9"/>
  <c r="G4" i="9"/>
  <c r="D8" i="9"/>
  <c r="E11" i="9"/>
  <c r="E3" i="9"/>
  <c r="B6" i="9"/>
  <c r="H7" i="9"/>
  <c r="G11" i="9"/>
  <c r="G3" i="9"/>
  <c r="E10" i="9"/>
  <c r="B5" i="9"/>
  <c r="A9" i="9"/>
  <c r="B9" i="9" s="1"/>
  <c r="H2" i="9"/>
  <c r="H6" i="9"/>
  <c r="D2" i="9"/>
  <c r="D6" i="9"/>
  <c r="E9" i="9"/>
  <c r="A8" i="9"/>
  <c r="B8" i="9" s="1"/>
  <c r="H5" i="9"/>
  <c r="D5" i="9"/>
  <c r="B3" i="9"/>
  <c r="A11" i="9"/>
  <c r="B11" i="9" s="1"/>
  <c r="E2" i="9"/>
</calcChain>
</file>

<file path=xl/sharedStrings.xml><?xml version="1.0" encoding="utf-8"?>
<sst xmlns="http://schemas.openxmlformats.org/spreadsheetml/2006/main" count="61" uniqueCount="61">
  <si>
    <t>Batch</t>
  </si>
  <si>
    <t>Client_Sample_ID</t>
  </si>
  <si>
    <t>Description</t>
  </si>
  <si>
    <t>Location</t>
  </si>
  <si>
    <t>Sample_Point</t>
  </si>
  <si>
    <t>Matrix</t>
  </si>
  <si>
    <t>Date_Sampled</t>
  </si>
  <si>
    <t>Sampler</t>
  </si>
  <si>
    <t>Preservation</t>
  </si>
  <si>
    <t>Lab_No</t>
  </si>
  <si>
    <t>Sample_Number</t>
  </si>
  <si>
    <t>Elevenborgsvägen 2</t>
  </si>
  <si>
    <t>agritech.sweden@intertek.com</t>
  </si>
  <si>
    <t>www.intertek.com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</si>
  <si>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</si>
  <si>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</si>
  <si>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</si>
  <si>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</si>
  <si>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</si>
  <si>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</si>
  <si>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</si>
  <si>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</si>
  <si>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</si>
  <si>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</si>
  <si>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</si>
  <si>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</si>
  <si>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Tel:  040 692 80 01</t>
  </si>
  <si>
    <t>Service</t>
  </si>
  <si>
    <r>
      <t>520 g</t>
    </r>
    <r>
      <rPr>
        <vertAlign val="superscript"/>
        <sz val="10"/>
        <rFont val="Calibri"/>
        <family val="2"/>
        <scheme val="minor"/>
      </rPr>
      <t>1</t>
    </r>
  </si>
  <si>
    <t>AGT207 v.10</t>
  </si>
  <si>
    <t>Order form - Clubroot (PF138)</t>
  </si>
  <si>
    <r>
      <t>Send your Order form in excel format to</t>
    </r>
    <r>
      <rPr>
        <b/>
        <sz val="11"/>
        <rFont val="Calibri"/>
        <family val="2"/>
        <scheme val="minor"/>
      </rPr>
      <t xml:space="preserve"> agritech.sweden@intertek.com</t>
    </r>
    <r>
      <rPr>
        <sz val="11"/>
        <rFont val="Calibri"/>
        <family val="2"/>
        <scheme val="minor"/>
      </rPr>
      <t xml:space="preserve"> and attach as paper copy together with the samples.</t>
    </r>
  </si>
  <si>
    <t>Company:</t>
  </si>
  <si>
    <t>Address:</t>
  </si>
  <si>
    <t>Zip code:</t>
  </si>
  <si>
    <t>City:</t>
  </si>
  <si>
    <t>Country:</t>
  </si>
  <si>
    <t>E-mails for reporting:</t>
  </si>
  <si>
    <t>E-mail:</t>
  </si>
  <si>
    <t>Phone:</t>
  </si>
  <si>
    <t>VAT-No:</t>
  </si>
  <si>
    <t>If other invoice address than above, write this in the comments field.</t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</si>
  <si>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>Sample name:</t>
    </r>
  </si>
  <si>
    <t>Batch/Lot:</t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</si>
  <si>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Sample weight </t>
    </r>
  </si>
  <si>
    <t>Comment:</t>
  </si>
  <si>
    <r>
      <t>Field 1</t>
    </r>
    <r>
      <rPr>
        <vertAlign val="superscript"/>
        <sz val="10"/>
        <rFont val="Calibri"/>
        <family val="2"/>
        <scheme val="minor"/>
      </rPr>
      <t>1</t>
    </r>
  </si>
  <si>
    <r>
      <t>North part</t>
    </r>
    <r>
      <rPr>
        <vertAlign val="superscript"/>
        <sz val="10"/>
        <rFont val="Calibri"/>
        <family val="2"/>
        <scheme val="minor"/>
      </rPr>
      <t>1</t>
    </r>
  </si>
  <si>
    <t>*Sample name and Sample weight are obligatory fields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</si>
  <si>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Example how to add the information </t>
    </r>
  </si>
  <si>
    <t>Each sample has to have a unique label corresponding to the label on the sample bag.</t>
  </si>
  <si>
    <t>Contact person:</t>
  </si>
  <si>
    <t>The sample weight should be between 500 - 700 g.</t>
  </si>
  <si>
    <t>Normal, 3 weeks, 2350 SEK/sample</t>
  </si>
  <si>
    <t>Express, 1 week (+50%)</t>
  </si>
  <si>
    <t>Intertek order number:</t>
  </si>
  <si>
    <t xml:space="preserve">To be filled in by Intertek </t>
  </si>
  <si>
    <t>Interteks general terms and conditions apply.</t>
  </si>
  <si>
    <t>SE-234 56 Alnarp, Sweden</t>
  </si>
  <si>
    <t>Customer (Name written on report and invoice)</t>
  </si>
  <si>
    <t>Intertek Scanbi Diagnostics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</si>
</sst>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7"/>
      <name val="Calibri"/>
      <family val="2"/>
      <scheme val="minor"/>
    </font>
    <font>
      <u/>
      <sz val="7"/>
      <color indexed="12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1"/>
      <name val="Calibri"/>
      <family val="2"/>
    </font>
    <font>
      <b/>
      <sz val="9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.5"/>
      <color theme="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9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1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auto="1"/>
      </left>
      <right style="thin">
        <color theme="9" tint="0.39994506668294322"/>
      </right>
      <top style="thin">
        <color auto="1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auto="1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1"/>
      </right>
      <top style="thin">
        <color auto="1"/>
      </top>
      <bottom style="thin">
        <color theme="9" tint="0.3999450666829432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auto="1"/>
      </left>
      <right style="thin">
        <color theme="9" tint="0.39994506668294322"/>
      </right>
      <top style="thin">
        <color theme="9" tint="0.39994506668294322"/>
      </top>
      <bottom style="thin">
        <color auto="1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auto="1"/>
      </bottom>
      <diagonal/>
    </border>
    <border>
      <left style="thin">
        <color theme="9" tint="0.39994506668294322"/>
      </left>
      <right style="thin">
        <color theme="1"/>
      </right>
      <top style="thin">
        <color theme="9" tint="0.39994506668294322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1">
    <xf numFmtId="0" fontId="0" fillId="0" borderId="0" xfId="0"/>
    <xf numFmtId="0" fontId="2" fillId="0" borderId="0" xfId="0" applyFont="1"/>
    <xf numFmtId="0" fontId="4" fillId="0" borderId="0" xfId="0" quotePrefix="1" applyFont="1"/>
    <xf numFmtId="0" fontId="4" fillId="0" borderId="0" xfId="0" applyFont="1"/>
    <xf numFmtId="0" fontId="1" fillId="0" borderId="0" xfId="0" applyFont="1"/>
    <xf numFmtId="0" fontId="2" fillId="2" borderId="0" xfId="0" applyFont="1" applyFill="1"/>
    <xf numFmtId="0" fontId="8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/>
    </xf>
    <xf numFmtId="49" fontId="13" fillId="3" borderId="0" xfId="1" applyNumberFormat="1" applyFont="1" applyFill="1" applyAlignment="1" applyProtection="1"/>
    <xf numFmtId="0" fontId="8" fillId="3" borderId="0" xfId="0" applyFont="1" applyFill="1"/>
    <xf numFmtId="49" fontId="8" fillId="3" borderId="0" xfId="0" applyNumberFormat="1" applyFont="1" applyFill="1"/>
    <xf numFmtId="49" fontId="8" fillId="3" borderId="0" xfId="0" applyNumberFormat="1" applyFont="1" applyFill="1" applyAlignment="1">
      <alignment wrapText="1"/>
    </xf>
    <xf numFmtId="49" fontId="7" fillId="3" borderId="0" xfId="0" applyNumberFormat="1" applyFont="1" applyFill="1"/>
    <xf numFmtId="0" fontId="8" fillId="3" borderId="0" xfId="0" applyFont="1" applyFill="1" applyAlignment="1">
      <alignment horizontal="center"/>
    </xf>
    <xf numFmtId="49" fontId="9" fillId="3" borderId="0" xfId="0" applyNumberFormat="1" applyFont="1" applyFill="1"/>
    <xf numFmtId="0" fontId="16" fillId="0" borderId="0" xfId="0" applyFont="1"/>
    <xf numFmtId="0" fontId="8" fillId="4" borderId="0" xfId="0" applyFont="1" applyFill="1" applyAlignment="1">
      <alignment vertical="center"/>
    </xf>
    <xf numFmtId="0" fontId="10" fillId="4" borderId="0" xfId="1" applyFont="1" applyFill="1" applyBorder="1" applyAlignment="1" applyProtection="1">
      <alignment vertical="center"/>
    </xf>
    <xf numFmtId="49" fontId="8" fillId="4" borderId="0" xfId="0" applyNumberFormat="1" applyFont="1" applyFill="1"/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right" vertical="center"/>
    </xf>
    <xf numFmtId="49" fontId="8" fillId="6" borderId="20" xfId="0" applyNumberFormat="1" applyFont="1" applyFill="1" applyBorder="1" applyAlignment="1" applyProtection="1">
      <alignment vertical="center" wrapText="1"/>
      <protection locked="0"/>
    </xf>
    <xf numFmtId="49" fontId="8" fillId="6" borderId="22" xfId="0" applyNumberFormat="1" applyFont="1" applyFill="1" applyBorder="1" applyAlignment="1" applyProtection="1">
      <alignment vertical="center" wrapText="1"/>
      <protection locked="0"/>
    </xf>
    <xf numFmtId="49" fontId="8" fillId="6" borderId="24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32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29" xfId="0" applyNumberFormat="1" applyFont="1" applyFill="1" applyBorder="1" applyAlignment="1" applyProtection="1">
      <alignment horizontal="left" vertical="center"/>
      <protection locked="0"/>
    </xf>
    <xf numFmtId="49" fontId="8" fillId="6" borderId="23" xfId="0" applyNumberFormat="1" applyFont="1" applyFill="1" applyBorder="1" applyAlignment="1" applyProtection="1">
      <alignment horizontal="left" vertical="center"/>
      <protection locked="0"/>
    </xf>
    <xf numFmtId="49" fontId="8" fillId="6" borderId="30" xfId="0" applyNumberFormat="1" applyFont="1" applyFill="1" applyBorder="1" applyAlignment="1" applyProtection="1">
      <alignment horizontal="left" vertical="center"/>
      <protection locked="0"/>
    </xf>
    <xf numFmtId="49" fontId="8" fillId="6" borderId="31" xfId="0" applyNumberFormat="1" applyFont="1" applyFill="1" applyBorder="1" applyAlignment="1" applyProtection="1">
      <alignment horizontal="left" vertical="center"/>
      <protection locked="0"/>
    </xf>
    <xf numFmtId="49" fontId="8" fillId="5" borderId="25" xfId="0" applyNumberFormat="1" applyFont="1" applyFill="1" applyBorder="1" applyAlignment="1">
      <alignment horizontal="left" vertical="center"/>
    </xf>
    <xf numFmtId="49" fontId="8" fillId="5" borderId="26" xfId="0" applyNumberFormat="1" applyFont="1" applyFill="1" applyBorder="1" applyAlignment="1">
      <alignment horizontal="left" vertical="center"/>
    </xf>
    <xf numFmtId="49" fontId="8" fillId="5" borderId="27" xfId="0" applyNumberFormat="1" applyFont="1" applyFill="1" applyBorder="1" applyAlignment="1">
      <alignment horizontal="left" vertical="center" wrapText="1"/>
    </xf>
    <xf numFmtId="0" fontId="8" fillId="5" borderId="28" xfId="0" applyFont="1" applyFill="1" applyBorder="1" applyAlignment="1">
      <alignment vertical="top"/>
    </xf>
    <xf numFmtId="0" fontId="8" fillId="5" borderId="19" xfId="0" applyFont="1" applyFill="1" applyBorder="1" applyAlignment="1">
      <alignment vertical="top"/>
    </xf>
    <xf numFmtId="0" fontId="8" fillId="0" borderId="0" xfId="0" applyFont="1"/>
    <xf numFmtId="0" fontId="8" fillId="3" borderId="1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/>
    </xf>
    <xf numFmtId="49" fontId="14" fillId="3" borderId="0" xfId="0" applyNumberFormat="1" applyFont="1" applyFill="1" applyAlignment="1">
      <alignment horizontal="right"/>
    </xf>
    <xf numFmtId="0" fontId="0" fillId="4" borderId="0" xfId="0" applyFill="1"/>
    <xf numFmtId="0" fontId="8" fillId="4" borderId="0" xfId="0" applyFont="1" applyFill="1"/>
    <xf numFmtId="0" fontId="10" fillId="4" borderId="0" xfId="1" applyFont="1" applyFill="1" applyAlignment="1" applyProtection="1"/>
    <xf numFmtId="49" fontId="11" fillId="3" borderId="0" xfId="0" applyNumberFormat="1" applyFont="1" applyFill="1"/>
    <xf numFmtId="0" fontId="12" fillId="3" borderId="0" xfId="0" applyFont="1" applyFill="1"/>
    <xf numFmtId="0" fontId="17" fillId="3" borderId="0" xfId="0" applyFont="1" applyFill="1"/>
    <xf numFmtId="0" fontId="14" fillId="3" borderId="0" xfId="0" applyFont="1" applyFill="1" applyAlignment="1">
      <alignment horizontal="right"/>
    </xf>
    <xf numFmtId="0" fontId="2" fillId="4" borderId="0" xfId="0" applyFont="1" applyFill="1"/>
    <xf numFmtId="0" fontId="2" fillId="2" borderId="0" xfId="0" applyFont="1" applyFill="1" applyProtection="1">
      <protection locked="0" hidden="1"/>
    </xf>
    <xf numFmtId="0" fontId="21" fillId="3" borderId="2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8" fillId="4" borderId="8" xfId="0" applyFont="1" applyFill="1" applyBorder="1" applyAlignment="1">
      <alignment vertical="center"/>
    </xf>
    <xf numFmtId="0" fontId="11" fillId="4" borderId="0" xfId="0" applyFont="1" applyFill="1" applyAlignment="1">
      <alignment vertical="top"/>
    </xf>
    <xf numFmtId="0" fontId="24" fillId="4" borderId="8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/>
    <xf numFmtId="0" fontId="17" fillId="3" borderId="28" xfId="0" applyFont="1" applyFill="1" applyBorder="1"/>
    <xf numFmtId="0" fontId="8" fillId="0" borderId="28" xfId="0" applyFont="1" applyBorder="1"/>
    <xf numFmtId="49" fontId="11" fillId="3" borderId="28" xfId="0" applyNumberFormat="1" applyFont="1" applyFill="1" applyBorder="1"/>
    <xf numFmtId="0" fontId="15" fillId="3" borderId="28" xfId="1" applyNumberFormat="1" applyFont="1" applyFill="1" applyBorder="1" applyAlignment="1" applyProtection="1">
      <alignment horizontal="right"/>
    </xf>
    <xf numFmtId="0" fontId="19" fillId="4" borderId="0" xfId="0" applyFont="1" applyFill="1" applyAlignment="1">
      <alignment vertical="center"/>
    </xf>
    <xf numFmtId="0" fontId="12" fillId="4" borderId="0" xfId="0" applyFont="1" applyFill="1"/>
    <xf numFmtId="0" fontId="8" fillId="3" borderId="9" xfId="0" applyFont="1" applyFill="1" applyBorder="1"/>
    <xf numFmtId="0" fontId="17" fillId="3" borderId="9" xfId="0" applyFont="1" applyFill="1" applyBorder="1"/>
    <xf numFmtId="0" fontId="8" fillId="0" borderId="9" xfId="0" applyFont="1" applyBorder="1"/>
    <xf numFmtId="49" fontId="11" fillId="3" borderId="9" xfId="0" applyNumberFormat="1" applyFont="1" applyFill="1" applyBorder="1"/>
    <xf numFmtId="0" fontId="15" fillId="3" borderId="9" xfId="1" applyNumberFormat="1" applyFont="1" applyFill="1" applyBorder="1" applyAlignment="1" applyProtection="1">
      <alignment horizontal="right"/>
    </xf>
    <xf numFmtId="0" fontId="25" fillId="4" borderId="0" xfId="0" applyFont="1" applyFill="1" applyAlignment="1">
      <alignment vertical="center"/>
    </xf>
    <xf numFmtId="0" fontId="3" fillId="0" borderId="0" xfId="1" applyFill="1" applyAlignment="1" applyProtection="1"/>
    <xf numFmtId="49" fontId="8" fillId="6" borderId="7" xfId="0" applyNumberFormat="1" applyFont="1" applyFill="1" applyBorder="1" applyAlignment="1" applyProtection="1">
      <alignment vertical="center" wrapText="1"/>
      <protection locked="0"/>
    </xf>
    <xf numFmtId="49" fontId="8" fillId="6" borderId="14" xfId="0" applyNumberFormat="1" applyFont="1" applyFill="1" applyBorder="1" applyAlignment="1" applyProtection="1">
      <alignment vertical="center" wrapText="1"/>
      <protection locked="0"/>
    </xf>
    <xf numFmtId="49" fontId="8" fillId="6" borderId="15" xfId="0" applyNumberFormat="1" applyFont="1" applyFill="1" applyBorder="1" applyAlignment="1" applyProtection="1">
      <alignment vertical="center" wrapText="1"/>
      <protection locked="0"/>
    </xf>
    <xf numFmtId="49" fontId="8" fillId="6" borderId="5" xfId="0" applyNumberFormat="1" applyFont="1" applyFill="1" applyBorder="1" applyAlignment="1" applyProtection="1">
      <alignment vertical="center" wrapText="1"/>
      <protection locked="0"/>
    </xf>
    <xf numFmtId="49" fontId="8" fillId="6" borderId="16" xfId="0" applyNumberFormat="1" applyFont="1" applyFill="1" applyBorder="1" applyAlignment="1" applyProtection="1">
      <alignment vertical="center" wrapText="1"/>
      <protection locked="0"/>
    </xf>
    <xf numFmtId="49" fontId="8" fillId="6" borderId="17" xfId="0" applyNumberFormat="1" applyFont="1" applyFill="1" applyBorder="1" applyAlignment="1" applyProtection="1">
      <alignment vertical="center" wrapText="1"/>
      <protection locked="0"/>
    </xf>
    <xf numFmtId="49" fontId="8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3" xfId="0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49" fontId="8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7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>
      <alignment horizontal="left" vertical="top"/>
    </xf>
    <xf numFmtId="49" fontId="8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 applyProtection="1">
      <alignment vertical="center"/>
      <protection locked="0"/>
    </xf>
    <xf numFmtId="0" fontId="8" fillId="6" borderId="12" xfId="0" applyFont="1" applyFill="1" applyBorder="1" applyAlignment="1" applyProtection="1">
      <alignment vertical="center"/>
      <protection locked="0"/>
    </xf>
    <xf numFmtId="0" fontId="8" fillId="6" borderId="13" xfId="0" applyFont="1" applyFill="1" applyBorder="1" applyAlignment="1" applyProtection="1">
      <alignment vertical="center"/>
      <protection locked="0"/>
    </xf>
    <xf numFmtId="0" fontId="7" fillId="3" borderId="0" xfId="0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211282</xdr:colOff>
      <xdr:row>0</xdr:row>
      <xdr:rowOff>119386</xdr:rowOff>
    </xdr:from>
    <xdr:to>
      <xdr:col>8</xdr:col>
      <xdr:colOff>388881</xdr:colOff>
      <xdr:row>2</xdr:row>
      <xdr:rowOff>167184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632" y="119386"/>
          <a:ext cx="1053899" cy="3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24511</xdr:colOff>
      <xdr:row>45</xdr:row>
      <xdr:rowOff>107840</xdr:rowOff>
    </xdr:from>
    <xdr:ext cx="499067" cy="513013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011" y="9464752"/>
          <a:ext cx="499067" cy="513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36</xdr:row>
          <xdr:rowOff>200025</xdr:rowOff>
        </xdr:from>
        <xdr:to>
          <xdr:col>2</xdr:col>
          <xdr:colOff>942975</xdr:colOff>
          <xdr:row>37</xdr:row>
          <xdr:rowOff>209550</xdr:rowOff>
        </xdr:to>
        <xdr:sp macro="" textlink="">
          <xdr:nvSpPr>
            <xdr:cNvPr id="13322" name="Option Button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37</xdr:row>
          <xdr:rowOff>19050</xdr:rowOff>
        </xdr:from>
        <xdr:to>
          <xdr:col>5</xdr:col>
          <xdr:colOff>247650</xdr:colOff>
          <xdr:row>38</xdr:row>
          <xdr:rowOff>28575</xdr:rowOff>
        </xdr:to>
        <xdr:sp macro="" textlink="">
          <xdr:nvSpPr>
            <xdr:cNvPr id="13323" name="Option Button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1" displayName="Lista1" ref="A1:K13" totalsRowShown="0" headerRowDxfId="6">
  <autoFilter ref="A1:K13" xr:uid="{00000000-0009-0000-0100-000001000000}"/>
  <tableColumns count="11">
    <tableColumn id="1" xr3:uid="{00000000-0010-0000-0000-000001000000}" name="Lab_No" dataDxfId="5">
      <calculatedColumnFormula>IF(Lista1[[#This Row],[Client_Sample_ID]]="","",Kund!$C$43)</calculatedColumnFormula>
    </tableColumn>
    <tableColumn id="2" xr3:uid="{00000000-0010-0000-0000-000002000000}" name="Sample_Number" dataDxfId="4">
      <calculatedColumnFormula>IF(Lista1[[#This Row],[Client_Sample_ID]]="","",CONCATENATE(Lista1[[#This Row],[Lab_No]],"-",Kund!A19))</calculatedColumnFormula>
    </tableColumn>
    <tableColumn id="3" xr3:uid="{00000000-0010-0000-0000-000003000000}" name="Client_Sample_ID" dataDxfId="3">
      <calculatedColumnFormula>IF(Kund!B19="","",Kund!B19)</calculatedColumnFormula>
    </tableColumn>
    <tableColumn id="4" xr3:uid="{00000000-0010-0000-0000-000004000000}" name="Description" dataDxfId="2">
      <calculatedColumnFormula>IF(Lista1[[#This Row],[Client_Sample_ID]]="","",IF(Kund!D19="","",Kund!D19))</calculatedColumnFormula>
    </tableColumn>
    <tableColumn id="5" xr3:uid="{00000000-0010-0000-0000-000005000000}" name="Location">
      <calculatedColumnFormula>IF(C2="","","All received")</calculatedColumnFormula>
    </tableColumn>
    <tableColumn id="6" xr3:uid="{00000000-0010-0000-0000-000006000000}" name="Sample_Point"/>
    <tableColumn id="7" xr3:uid="{00000000-0010-0000-0000-000007000000}" name="Batch" dataDxfId="1">
      <calculatedColumnFormula>IF(Lista1[[#This Row],[Client_Sample_ID]]="","",IF(Kund!C19="","",Kund!C19))</calculatedColumnFormula>
    </tableColumn>
    <tableColumn id="8" xr3:uid="{00000000-0010-0000-0000-000008000000}" name="Matrix" dataDxfId="0">
      <calculatedColumnFormula>IF(Lista1[[#This Row],[Client_Sample_ID]]="","","Sammansatt produkt - Jord")</calculatedColumnFormula>
    </tableColumn>
    <tableColumn id="9" xr3:uid="{00000000-0010-0000-0000-000009000000}" name="Date_Sampled"/>
    <tableColumn id="10" xr3:uid="{00000000-0010-0000-0000-00000A000000}" name="Sampler"/>
    <tableColumn id="11" xr3:uid="{00000000-0010-0000-0000-00000B000000}" name="Preserva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Intertek">
  <a:themeElements>
    <a:clrScheme name="Intertek colours">
      <a:dk1>
        <a:srgbClr val="130C0E"/>
      </a:dk1>
      <a:lt1>
        <a:sysClr val="window" lastClr="FFFFFF"/>
      </a:lt1>
      <a:dk2>
        <a:srgbClr val="474E54"/>
      </a:dk2>
      <a:lt2>
        <a:srgbClr val="FFFFFF"/>
      </a:lt2>
      <a:accent1>
        <a:srgbClr val="FFC700"/>
      </a:accent1>
      <a:accent2>
        <a:srgbClr val="21B6D7"/>
      </a:accent2>
      <a:accent3>
        <a:srgbClr val="90DAEB"/>
      </a:accent3>
      <a:accent4>
        <a:srgbClr val="130C0E"/>
      </a:accent4>
      <a:accent5>
        <a:srgbClr val="474E54"/>
      </a:accent5>
      <a:accent6>
        <a:srgbClr val="A3A6A9"/>
      </a:accent6>
      <a:hlink>
        <a:srgbClr val="000000"/>
      </a:hlink>
      <a:folHlink>
        <a:srgbClr val="474E5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://www.intertek.com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agritech.sweden@intertek.com" TargetMode="External"/><Relationship Id="rId1" Type="http://schemas.openxmlformats.org/officeDocument/2006/relationships/hyperlink" Target="https://www.intertek.com/WorkArea/DownloadAsset.aspx?id=37715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5">
    <tabColor rgb="FFFF0000"/>
    <pageSetUpPr fitToPage="1"/>
  </sheetPr>
  <dimension ref="A1:K13"/>
  <sheetViews>
    <sheetView workbookViewId="0">
      <selection activeCell="A2" sqref="A2"/>
    </sheetView>
  </sheetViews>
  <sheetFormatPr defaultRowHeight="12.75" x14ac:dyDescent="0.2"/>
  <cols>
    <col min="1" max="1" width="12.7109375" customWidth="1"/>
    <col min="2" max="2" width="18.5703125" customWidth="1"/>
    <col min="3" max="3" width="22.7109375" customWidth="1"/>
    <col min="4" max="4" width="15" customWidth="1"/>
    <col min="5" max="5" width="13" customWidth="1"/>
    <col min="6" max="6" width="16.85546875" customWidth="1"/>
    <col min="7" max="7" width="11.85546875" customWidth="1"/>
    <col min="8" max="8" width="16.42578125" bestFit="1" customWidth="1"/>
    <col min="9" max="9" width="15.85546875" customWidth="1"/>
    <col min="10" max="10" width="16.28515625" bestFit="1" customWidth="1"/>
    <col min="11" max="11" width="14" customWidth="1"/>
  </cols>
  <sheetData>
    <row r="1" spans="1:11" x14ac:dyDescent="0.2">
      <c r="A1" s="4" t="s">
        <v>9</v>
      </c>
      <c r="B1" s="3" t="s">
        <v>10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0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 ht="15" x14ac:dyDescent="0.25">
      <c r="A2" t="str">
        <f>IF(Lista1[[#This Row],[Client_Sample_ID]]="","",Kund!$C$43)</f>
        <v/>
      </c>
      <c r="B2" t="str">
        <f>IF(Lista1[[#This Row],[Client_Sample_ID]]="","",CONCATENATE(Lista1[[#This Row],[Lab_No]],"-",Kund!A19))</f>
        <v/>
      </c>
      <c r="C2" t="str">
        <f>IF(Kund!B19="","",Kund!B19)</f>
        <v/>
      </c>
      <c r="D2" s="15" t="str">
        <f>IF(Lista1[[#This Row],[Client_Sample_ID]]="","",IF(Kund!D19="","",Kund!D19))</f>
        <v/>
      </c>
      <c r="E2" t="str">
        <f>IF(C2="","","All received")</f>
        <v/>
      </c>
      <c r="G2" t="str">
        <f>IF(Lista1[[#This Row],[Client_Sample_ID]]="","",IF(Kund!C19="","",Kund!C19))</f>
        <v/>
      </c>
      <c r="H2" t="str">
        <f>IF(Lista1[[#This Row],[Client_Sample_ID]]="","","Sammansatt produkt - Jord")</f>
        <v/>
      </c>
    </row>
    <row r="3" spans="1:11" ht="15" x14ac:dyDescent="0.25">
      <c r="A3" t="str">
        <f>IF(Lista1[[#This Row],[Client_Sample_ID]]="","",Kund!$C$43)</f>
        <v/>
      </c>
      <c r="B3" t="str">
        <f>IF(Lista1[[#This Row],[Client_Sample_ID]]="","",CONCATENATE(Lista1[[#This Row],[Lab_No]],"-",Kund!A20))</f>
        <v/>
      </c>
      <c r="C3" t="str">
        <f>IF(Kund!B20="","",Kund!B20)</f>
        <v/>
      </c>
      <c r="D3" s="15" t="str">
        <f>IF(Lista1[[#This Row],[Client_Sample_ID]]="","",IF(Kund!D20="","",Kund!D20))</f>
        <v/>
      </c>
      <c r="E3" t="str">
        <f t="shared" ref="E3:E13" si="0">IF(C3="","","All received")</f>
        <v/>
      </c>
      <c r="G3" t="str">
        <f>IF(Lista1[[#This Row],[Client_Sample_ID]]="","",IF(Kund!C20="","",Kund!C20))</f>
        <v/>
      </c>
      <c r="H3" t="str">
        <f>IF(Lista1[[#This Row],[Client_Sample_ID]]="","","Sammansatt produkt - Jord")</f>
        <v/>
      </c>
    </row>
    <row r="4" spans="1:11" ht="15" x14ac:dyDescent="0.25">
      <c r="A4" t="str">
        <f>IF(Lista1[[#This Row],[Client_Sample_ID]]="","",Kund!$C$43)</f>
        <v/>
      </c>
      <c r="B4" t="str">
        <f>IF(Lista1[[#This Row],[Client_Sample_ID]]="","",CONCATENATE(Lista1[[#This Row],[Lab_No]],"-",Kund!A21))</f>
        <v/>
      </c>
      <c r="C4" t="str">
        <f>IF(Kund!B21="","",Kund!B21)</f>
        <v/>
      </c>
      <c r="D4" s="15" t="str">
        <f>IF(Lista1[[#This Row],[Client_Sample_ID]]="","",IF(Kund!D21="","",Kund!D21))</f>
        <v/>
      </c>
      <c r="E4" t="str">
        <f t="shared" si="0"/>
        <v/>
      </c>
      <c r="G4" t="str">
        <f>IF(Lista1[[#This Row],[Client_Sample_ID]]="","",IF(Kund!C21="","",Kund!C21))</f>
        <v/>
      </c>
      <c r="H4" t="str">
        <f>IF(Lista1[[#This Row],[Client_Sample_ID]]="","","Sammansatt produkt - Jord")</f>
        <v/>
      </c>
    </row>
    <row r="5" spans="1:11" ht="15" x14ac:dyDescent="0.25">
      <c r="A5" t="str">
        <f>IF(Lista1[[#This Row],[Client_Sample_ID]]="","",Kund!$C$43)</f>
        <v/>
      </c>
      <c r="B5" t="str">
        <f>IF(Lista1[[#This Row],[Client_Sample_ID]]="","",CONCATENATE(Lista1[[#This Row],[Lab_No]],"-",Kund!A22))</f>
        <v/>
      </c>
      <c r="C5" t="str">
        <f>IF(Kund!B22="","",Kund!B22)</f>
        <v/>
      </c>
      <c r="D5" s="15" t="str">
        <f>IF(Lista1[[#This Row],[Client_Sample_ID]]="","",IF(Kund!D22="","",Kund!D22))</f>
        <v/>
      </c>
      <c r="E5" t="str">
        <f t="shared" si="0"/>
        <v/>
      </c>
      <c r="G5" t="str">
        <f>IF(Lista1[[#This Row],[Client_Sample_ID]]="","",IF(Kund!C22="","",Kund!C22))</f>
        <v/>
      </c>
      <c r="H5" t="str">
        <f>IF(Lista1[[#This Row],[Client_Sample_ID]]="","","Sammansatt produkt - Jord")</f>
        <v/>
      </c>
    </row>
    <row r="6" spans="1:11" ht="15" x14ac:dyDescent="0.25">
      <c r="A6" t="str">
        <f>IF(Lista1[[#This Row],[Client_Sample_ID]]="","",Kund!$C$43)</f>
        <v/>
      </c>
      <c r="B6" t="str">
        <f>IF(Lista1[[#This Row],[Client_Sample_ID]]="","",CONCATENATE(Lista1[[#This Row],[Lab_No]],"-",Kund!A23))</f>
        <v/>
      </c>
      <c r="C6" t="str">
        <f>IF(Kund!B23="","",Kund!B23)</f>
        <v/>
      </c>
      <c r="D6" s="15" t="str">
        <f>IF(Lista1[[#This Row],[Client_Sample_ID]]="","",IF(Kund!D23="","",Kund!D23))</f>
        <v/>
      </c>
      <c r="E6" t="str">
        <f t="shared" si="0"/>
        <v/>
      </c>
      <c r="G6" t="str">
        <f>IF(Lista1[[#This Row],[Client_Sample_ID]]="","",IF(Kund!C23="","",Kund!C23))</f>
        <v/>
      </c>
      <c r="H6" t="str">
        <f>IF(Lista1[[#This Row],[Client_Sample_ID]]="","","Sammansatt produkt - Jord")</f>
        <v/>
      </c>
    </row>
    <row r="7" spans="1:11" ht="15" x14ac:dyDescent="0.25">
      <c r="A7" t="str">
        <f>IF(Lista1[[#This Row],[Client_Sample_ID]]="","",Kund!$C$43)</f>
        <v/>
      </c>
      <c r="B7" t="str">
        <f>IF(Lista1[[#This Row],[Client_Sample_ID]]="","",CONCATENATE(Lista1[[#This Row],[Lab_No]],"-",Kund!A24))</f>
        <v/>
      </c>
      <c r="C7" t="str">
        <f>IF(Kund!B24="","",Kund!B24)</f>
        <v/>
      </c>
      <c r="D7" s="15" t="str">
        <f>IF(Lista1[[#This Row],[Client_Sample_ID]]="","",IF(Kund!D24="","",Kund!D24))</f>
        <v/>
      </c>
      <c r="E7" t="str">
        <f t="shared" si="0"/>
        <v/>
      </c>
      <c r="G7" t="str">
        <f>IF(Lista1[[#This Row],[Client_Sample_ID]]="","",IF(Kund!C24="","",Kund!C24))</f>
        <v/>
      </c>
      <c r="H7" t="str">
        <f>IF(Lista1[[#This Row],[Client_Sample_ID]]="","","Sammansatt produkt - Jord")</f>
        <v/>
      </c>
    </row>
    <row r="8" spans="1:11" ht="15" x14ac:dyDescent="0.25">
      <c r="A8" t="str">
        <f>IF(Lista1[[#This Row],[Client_Sample_ID]]="","",Kund!$C$43)</f>
        <v/>
      </c>
      <c r="B8" t="str">
        <f>IF(Lista1[[#This Row],[Client_Sample_ID]]="","",CONCATENATE(Lista1[[#This Row],[Lab_No]],"-",Kund!A25))</f>
        <v/>
      </c>
      <c r="C8" t="str">
        <f>IF(Kund!B25="","",Kund!B25)</f>
        <v/>
      </c>
      <c r="D8" s="15" t="str">
        <f>IF(Lista1[[#This Row],[Client_Sample_ID]]="","",IF(Kund!D25="","",Kund!D25))</f>
        <v/>
      </c>
      <c r="E8" t="str">
        <f t="shared" si="0"/>
        <v/>
      </c>
      <c r="G8" t="str">
        <f>IF(Lista1[[#This Row],[Client_Sample_ID]]="","",IF(Kund!C25="","",Kund!C25))</f>
        <v/>
      </c>
      <c r="H8" t="str">
        <f>IF(Lista1[[#This Row],[Client_Sample_ID]]="","","Sammansatt produkt - Jord")</f>
        <v/>
      </c>
    </row>
    <row r="9" spans="1:11" ht="15" x14ac:dyDescent="0.25">
      <c r="A9" t="str">
        <f>IF(Lista1[[#This Row],[Client_Sample_ID]]="","",Kund!$C$43)</f>
        <v/>
      </c>
      <c r="B9" t="str">
        <f>IF(Lista1[[#This Row],[Client_Sample_ID]]="","",CONCATENATE(Lista1[[#This Row],[Lab_No]],"-",Kund!A26))</f>
        <v/>
      </c>
      <c r="C9" t="str">
        <f>IF(Kund!B26="","",Kund!B26)</f>
        <v/>
      </c>
      <c r="D9" s="15" t="str">
        <f>IF(Lista1[[#This Row],[Client_Sample_ID]]="","",IF(Kund!D26="","",Kund!D26))</f>
        <v/>
      </c>
      <c r="E9" t="str">
        <f t="shared" si="0"/>
        <v/>
      </c>
      <c r="G9" t="str">
        <f>IF(Lista1[[#This Row],[Client_Sample_ID]]="","",IF(Kund!C26="","",Kund!C26))</f>
        <v/>
      </c>
      <c r="H9" t="str">
        <f>IF(Lista1[[#This Row],[Client_Sample_ID]]="","","Sammansatt produkt - Jord")</f>
        <v/>
      </c>
    </row>
    <row r="10" spans="1:11" ht="15" x14ac:dyDescent="0.25">
      <c r="A10" t="str">
        <f>IF(Lista1[[#This Row],[Client_Sample_ID]]="","",Kund!$C$43)</f>
        <v/>
      </c>
      <c r="B10" t="str">
        <f>IF(Lista1[[#This Row],[Client_Sample_ID]]="","",CONCATENATE(Lista1[[#This Row],[Lab_No]],"-",Kund!A27))</f>
        <v/>
      </c>
      <c r="C10" t="str">
        <f>IF(Kund!B27="","",Kund!B27)</f>
        <v/>
      </c>
      <c r="D10" s="15" t="str">
        <f>IF(Lista1[[#This Row],[Client_Sample_ID]]="","",IF(Kund!D27="","",Kund!D27))</f>
        <v/>
      </c>
      <c r="E10" t="str">
        <f t="shared" si="0"/>
        <v/>
      </c>
      <c r="G10" t="str">
        <f>IF(Lista1[[#This Row],[Client_Sample_ID]]="","",IF(Kund!C27="","",Kund!C27))</f>
        <v/>
      </c>
      <c r="H10" t="str">
        <f>IF(Lista1[[#This Row],[Client_Sample_ID]]="","","Sammansatt produkt - Jord")</f>
        <v/>
      </c>
    </row>
    <row r="11" spans="1:11" ht="15" x14ac:dyDescent="0.25">
      <c r="A11" t="str">
        <f>IF(Lista1[[#This Row],[Client_Sample_ID]]="","",Kund!$C$43)</f>
        <v/>
      </c>
      <c r="B11" t="str">
        <f>IF(Lista1[[#This Row],[Client_Sample_ID]]="","",CONCATENATE(Lista1[[#This Row],[Lab_No]],"-",Kund!A28))</f>
        <v/>
      </c>
      <c r="C11" t="str">
        <f>IF(Kund!B28="","",Kund!B28)</f>
        <v/>
      </c>
      <c r="D11" s="15" t="str">
        <f>IF(Lista1[[#This Row],[Client_Sample_ID]]="","",IF(Kund!D28="","",Kund!D28))</f>
        <v/>
      </c>
      <c r="E11" t="str">
        <f t="shared" si="0"/>
        <v/>
      </c>
      <c r="G11" t="str">
        <f>IF(Lista1[[#This Row],[Client_Sample_ID]]="","",IF(Kund!C28="","",Kund!C28))</f>
        <v/>
      </c>
      <c r="H11" t="str">
        <f>IF(Lista1[[#This Row],[Client_Sample_ID]]="","","Sammansatt produkt - Jord")</f>
        <v/>
      </c>
    </row>
    <row r="12" spans="1:11" ht="15" x14ac:dyDescent="0.25">
      <c r="A12" t="str">
        <f>IF(Lista1[[#This Row],[Client_Sample_ID]]="","",Kund!$C$43)</f>
        <v/>
      </c>
      <c r="B12" t="str">
        <f>IF(Lista1[[#This Row],[Client_Sample_ID]]="","",CONCATENATE(Lista1[[#This Row],[Lab_No]],"-",Kund!A29))</f>
        <v/>
      </c>
      <c r="C12" t="str">
        <f>IF(Kund!B29="","",Kund!B29)</f>
        <v/>
      </c>
      <c r="D12" s="15" t="str">
        <f>IF(Lista1[[#This Row],[Client_Sample_ID]]="","",IF(Kund!D29="","",Kund!D29))</f>
        <v/>
      </c>
      <c r="E12" t="str">
        <f t="shared" si="0"/>
        <v/>
      </c>
      <c r="G12" t="str">
        <f>IF(Lista1[[#This Row],[Client_Sample_ID]]="","",IF(Kund!C29="","",Kund!C29))</f>
        <v/>
      </c>
      <c r="H12" t="str">
        <f>IF(Lista1[[#This Row],[Client_Sample_ID]]="","","Sammansatt produkt - Jord")</f>
        <v/>
      </c>
    </row>
    <row r="13" spans="1:11" ht="15" x14ac:dyDescent="0.25">
      <c r="A13" t="str">
        <f>IF(Lista1[[#This Row],[Client_Sample_ID]]="","",Kund!$C$43)</f>
        <v/>
      </c>
      <c r="B13" t="str">
        <f>IF(Lista1[[#This Row],[Client_Sample_ID]]="","",CONCATENATE(Lista1[[#This Row],[Lab_No]],"-",Kund!A30))</f>
        <v/>
      </c>
      <c r="C13" t="str">
        <f>IF(Kund!B30="","",Kund!B30)</f>
        <v/>
      </c>
      <c r="D13" s="15" t="str">
        <f>IF(Lista1[[#This Row],[Client_Sample_ID]]="","",IF(Kund!D30="","",Kund!D30))</f>
        <v/>
      </c>
      <c r="E13" t="str">
        <f t="shared" si="0"/>
        <v/>
      </c>
      <c r="G13" t="str">
        <f>IF(Lista1[[#This Row],[Client_Sample_ID]]="","",IF(Kund!C30="","",Kund!C30))</f>
        <v/>
      </c>
      <c r="H13" t="str">
        <f>IF(Lista1[[#This Row],[Client_Sample_ID]]="","","Sammansatt produkt - Jord")</f>
        <v/>
      </c>
    </row>
  </sheetData>
  <phoneticPr fontId="5" type="noConversion"/>
  <pageMargins left="0.75" right="0.75" top="1" bottom="1" header="0.5" footer="0.5"/>
  <pageSetup paperSize="9" scale="76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AS100"/>
  <sheetViews>
    <sheetView showGridLines="0" tabSelected="1" zoomScale="110" zoomScaleNormal="110" workbookViewId="0">
      <selection activeCell="C43" sqref="C43"/>
    </sheetView>
  </sheetViews>
  <sheetFormatPr defaultColWidth="9.140625" defaultRowHeight="17.100000000000001" customHeight="1" x14ac:dyDescent="0.2"/>
  <cols>
    <col min="1" max="1" width="2.85546875" style="1" customWidth="1"/>
    <col min="2" max="2" width="20" style="1" customWidth="1"/>
    <col min="3" max="3" width="26.5703125" style="1" customWidth="1"/>
    <col min="4" max="4" width="20" style="1" bestFit="1" customWidth="1"/>
    <col min="5" max="9" width="6.5703125" style="1" customWidth="1"/>
    <col min="10" max="10" width="3.28515625" style="1" customWidth="1"/>
    <col min="11" max="26" width="9.140625" style="5"/>
    <col min="27" max="27" width="0" style="55" hidden="1" customWidth="1"/>
    <col min="28" max="45" width="9.140625" style="5"/>
    <col min="46" max="16384" width="9.140625" style="1"/>
  </cols>
  <sheetData>
    <row r="1" spans="1:27" ht="9.9499999999999993" customHeight="1" x14ac:dyDescent="0.2">
      <c r="A1" s="35"/>
      <c r="B1" s="9"/>
      <c r="C1" s="9"/>
      <c r="D1" s="9"/>
      <c r="E1" s="9"/>
      <c r="F1" s="9"/>
      <c r="G1" s="9"/>
      <c r="H1" s="9"/>
      <c r="I1" s="9"/>
      <c r="J1" s="9"/>
      <c r="AA1" s="55" t="b">
        <v>1</v>
      </c>
    </row>
    <row r="2" spans="1:27" ht="17.100000000000001" customHeight="1" x14ac:dyDescent="0.2">
      <c r="A2" s="9"/>
      <c r="B2" s="92" t="s">
        <v>30</v>
      </c>
      <c r="C2" s="92"/>
      <c r="D2" s="92"/>
      <c r="E2" s="92"/>
      <c r="F2" s="92"/>
      <c r="G2" s="6"/>
      <c r="H2" s="6"/>
      <c r="I2" s="7"/>
      <c r="J2" s="10"/>
      <c r="AA2" s="55" t="b">
        <v>0</v>
      </c>
    </row>
    <row r="3" spans="1:27" ht="17.100000000000001" customHeight="1" x14ac:dyDescent="0.2">
      <c r="A3" s="9"/>
      <c r="B3" s="92"/>
      <c r="C3" s="92"/>
      <c r="D3" s="92"/>
      <c r="E3" s="92"/>
      <c r="F3" s="92"/>
      <c r="G3" s="6"/>
      <c r="H3" s="6"/>
      <c r="I3" s="7"/>
      <c r="J3" s="10"/>
      <c r="AA3" s="55" t="b">
        <v>1</v>
      </c>
    </row>
    <row r="4" spans="1:27" ht="17.100000000000001" customHeight="1" x14ac:dyDescent="0.2">
      <c r="A4" s="9"/>
      <c r="B4" s="100" t="s">
        <v>31</v>
      </c>
      <c r="C4" s="100"/>
      <c r="D4" s="100"/>
      <c r="E4" s="100"/>
      <c r="F4" s="100"/>
      <c r="G4" s="100"/>
      <c r="H4" s="100"/>
      <c r="I4" s="100"/>
      <c r="J4" s="100"/>
      <c r="AA4" s="55" t="b">
        <v>0</v>
      </c>
    </row>
    <row r="5" spans="1:27" ht="17.100000000000001" customHeight="1" x14ac:dyDescent="0.2">
      <c r="A5" s="9"/>
      <c r="B5" s="100"/>
      <c r="C5" s="100"/>
      <c r="D5" s="100"/>
      <c r="E5" s="100"/>
      <c r="F5" s="100"/>
      <c r="G5" s="100"/>
      <c r="H5" s="100"/>
      <c r="I5" s="100"/>
      <c r="J5" s="100"/>
    </row>
    <row r="6" spans="1:27" ht="17.100000000000001" customHeight="1" x14ac:dyDescent="0.2">
      <c r="A6" s="9"/>
      <c r="B6" s="58"/>
      <c r="C6" s="6"/>
      <c r="D6" s="6"/>
      <c r="E6" s="6"/>
      <c r="F6" s="6"/>
      <c r="G6" s="6"/>
      <c r="H6" s="6"/>
      <c r="I6" s="7"/>
      <c r="J6" s="10"/>
    </row>
    <row r="7" spans="1:27" ht="17.100000000000001" customHeight="1" x14ac:dyDescent="0.2">
      <c r="A7" s="9"/>
      <c r="B7" s="99" t="s">
        <v>59</v>
      </c>
      <c r="C7" s="99"/>
      <c r="D7" s="99"/>
      <c r="E7" s="99"/>
      <c r="F7" s="99"/>
      <c r="G7" s="99"/>
      <c r="H7" s="99"/>
      <c r="I7" s="99"/>
      <c r="J7" s="11"/>
    </row>
    <row r="8" spans="1:27" ht="17.100000000000001" customHeight="1" x14ac:dyDescent="0.2">
      <c r="A8" s="9"/>
      <c r="B8" s="36" t="s">
        <v>32</v>
      </c>
      <c r="C8" s="22"/>
      <c r="D8" s="37" t="s">
        <v>51</v>
      </c>
      <c r="E8" s="93"/>
      <c r="F8" s="94"/>
      <c r="G8" s="94"/>
      <c r="H8" s="94"/>
      <c r="I8" s="95"/>
      <c r="J8" s="11"/>
    </row>
    <row r="9" spans="1:27" ht="17.100000000000001" customHeight="1" x14ac:dyDescent="0.2">
      <c r="A9" s="9"/>
      <c r="B9" s="38" t="s">
        <v>33</v>
      </c>
      <c r="C9" s="23"/>
      <c r="D9" s="39" t="s">
        <v>38</v>
      </c>
      <c r="E9" s="96"/>
      <c r="F9" s="97"/>
      <c r="G9" s="97"/>
      <c r="H9" s="97"/>
      <c r="I9" s="98"/>
      <c r="J9" s="11"/>
    </row>
    <row r="10" spans="1:27" ht="17.100000000000001" customHeight="1" x14ac:dyDescent="0.2">
      <c r="A10" s="9"/>
      <c r="B10" s="40" t="s">
        <v>34</v>
      </c>
      <c r="C10" s="23"/>
      <c r="D10" s="39" t="s">
        <v>39</v>
      </c>
      <c r="E10" s="82"/>
      <c r="F10" s="83"/>
      <c r="G10" s="83"/>
      <c r="H10" s="83"/>
      <c r="I10" s="84"/>
      <c r="J10" s="11"/>
    </row>
    <row r="11" spans="1:27" ht="17.100000000000001" customHeight="1" x14ac:dyDescent="0.2">
      <c r="A11" s="9"/>
      <c r="B11" s="40" t="s">
        <v>35</v>
      </c>
      <c r="C11" s="23"/>
      <c r="D11" s="41" t="s">
        <v>40</v>
      </c>
      <c r="E11" s="82"/>
      <c r="F11" s="83"/>
      <c r="G11" s="83"/>
      <c r="H11" s="83"/>
      <c r="I11" s="84"/>
      <c r="J11" s="11"/>
    </row>
    <row r="12" spans="1:27" ht="17.100000000000001" customHeight="1" x14ac:dyDescent="0.35">
      <c r="A12" s="9"/>
      <c r="B12" s="42" t="s">
        <v>36</v>
      </c>
      <c r="C12" s="23"/>
      <c r="D12" s="56"/>
      <c r="E12" s="76"/>
      <c r="F12" s="77"/>
      <c r="G12" s="77"/>
      <c r="H12" s="77"/>
      <c r="I12" s="78"/>
      <c r="J12" s="14"/>
    </row>
    <row r="13" spans="1:27" ht="17.100000000000001" customHeight="1" x14ac:dyDescent="0.25">
      <c r="A13" s="9"/>
      <c r="B13" s="87" t="s">
        <v>37</v>
      </c>
      <c r="C13" s="82"/>
      <c r="D13" s="83"/>
      <c r="E13" s="83"/>
      <c r="F13" s="83"/>
      <c r="G13" s="83"/>
      <c r="H13" s="83"/>
      <c r="I13" s="84"/>
      <c r="J13" s="12"/>
    </row>
    <row r="14" spans="1:27" ht="17.100000000000001" customHeight="1" x14ac:dyDescent="0.2">
      <c r="A14" s="9"/>
      <c r="B14" s="88"/>
      <c r="C14" s="89"/>
      <c r="D14" s="90"/>
      <c r="E14" s="90"/>
      <c r="F14" s="90"/>
      <c r="G14" s="90"/>
      <c r="H14" s="90"/>
      <c r="I14" s="91"/>
      <c r="J14" s="11"/>
    </row>
    <row r="15" spans="1:27" ht="23.25" customHeight="1" x14ac:dyDescent="0.2">
      <c r="A15" s="9"/>
      <c r="B15" s="85" t="s">
        <v>41</v>
      </c>
      <c r="C15" s="86"/>
      <c r="D15" s="86"/>
      <c r="E15" s="86"/>
      <c r="F15" s="86"/>
      <c r="G15" s="86"/>
      <c r="H15" s="86"/>
      <c r="I15" s="86"/>
      <c r="J15" s="11"/>
    </row>
    <row r="16" spans="1:27" ht="17.100000000000001" customHeight="1" x14ac:dyDescent="0.2">
      <c r="A16" s="9"/>
      <c r="B16" s="85"/>
      <c r="C16" s="86"/>
      <c r="D16" s="86"/>
      <c r="E16" s="86"/>
      <c r="F16" s="86"/>
      <c r="G16" s="86"/>
      <c r="H16" s="86"/>
      <c r="I16" s="86"/>
      <c r="J16" s="11"/>
    </row>
    <row r="17" spans="1:10" ht="17.100000000000001" customHeight="1" x14ac:dyDescent="0.25">
      <c r="A17" s="9"/>
      <c r="B17" s="43" t="s">
        <v>42</v>
      </c>
      <c r="C17" s="43" t="s">
        <v>43</v>
      </c>
      <c r="D17" s="43" t="s">
        <v>44</v>
      </c>
      <c r="E17" s="43" t="s">
        <v>45</v>
      </c>
      <c r="F17" s="44"/>
      <c r="G17" s="44"/>
      <c r="H17" s="44"/>
      <c r="I17" s="45"/>
      <c r="J17" s="12"/>
    </row>
    <row r="18" spans="1:10" ht="17.100000000000001" customHeight="1" x14ac:dyDescent="0.2">
      <c r="A18" s="46"/>
      <c r="B18" s="30" t="s">
        <v>46</v>
      </c>
      <c r="C18" s="31" t="s">
        <v>47</v>
      </c>
      <c r="D18" s="32" t="s">
        <v>28</v>
      </c>
      <c r="E18" s="33"/>
      <c r="F18" s="33"/>
      <c r="G18" s="33"/>
      <c r="H18" s="33"/>
      <c r="I18" s="34"/>
      <c r="J18" s="11"/>
    </row>
    <row r="19" spans="1:10" ht="17.100000000000001" customHeight="1" x14ac:dyDescent="0.2">
      <c r="A19" s="46" t="s">
        <v>14</v>
      </c>
      <c r="B19" s="26"/>
      <c r="C19" s="27"/>
      <c r="D19" s="24"/>
      <c r="E19" s="76"/>
      <c r="F19" s="77"/>
      <c r="G19" s="77"/>
      <c r="H19" s="77"/>
      <c r="I19" s="78"/>
      <c r="J19" s="11"/>
    </row>
    <row r="20" spans="1:10" ht="17.100000000000001" customHeight="1" x14ac:dyDescent="0.2">
      <c r="A20" s="46" t="s">
        <v>15</v>
      </c>
      <c r="B20" s="26"/>
      <c r="C20" s="27"/>
      <c r="D20" s="24"/>
      <c r="E20" s="76"/>
      <c r="F20" s="77"/>
      <c r="G20" s="77"/>
      <c r="H20" s="77"/>
      <c r="I20" s="78"/>
      <c r="J20" s="11"/>
    </row>
    <row r="21" spans="1:10" ht="17.100000000000001" customHeight="1" x14ac:dyDescent="0.2">
      <c r="A21" s="46" t="s">
        <v>16</v>
      </c>
      <c r="B21" s="26"/>
      <c r="C21" s="27"/>
      <c r="D21" s="24"/>
      <c r="E21" s="76"/>
      <c r="F21" s="77"/>
      <c r="G21" s="77"/>
      <c r="H21" s="77"/>
      <c r="I21" s="78"/>
      <c r="J21" s="11"/>
    </row>
    <row r="22" spans="1:10" ht="17.100000000000001" customHeight="1" x14ac:dyDescent="0.2">
      <c r="A22" s="46" t="s">
        <v>17</v>
      </c>
      <c r="B22" s="26"/>
      <c r="C22" s="27"/>
      <c r="D22" s="24"/>
      <c r="E22" s="76"/>
      <c r="F22" s="77"/>
      <c r="G22" s="77"/>
      <c r="H22" s="77"/>
      <c r="I22" s="78"/>
      <c r="J22" s="11"/>
    </row>
    <row r="23" spans="1:10" ht="17.100000000000001" customHeight="1" x14ac:dyDescent="0.2">
      <c r="A23" s="46" t="s">
        <v>18</v>
      </c>
      <c r="B23" s="26"/>
      <c r="C23" s="27"/>
      <c r="D23" s="24"/>
      <c r="E23" s="76"/>
      <c r="F23" s="77"/>
      <c r="G23" s="77"/>
      <c r="H23" s="77"/>
      <c r="I23" s="78"/>
      <c r="J23" s="10"/>
    </row>
    <row r="24" spans="1:10" ht="17.100000000000001" customHeight="1" x14ac:dyDescent="0.2">
      <c r="A24" s="46" t="s">
        <v>19</v>
      </c>
      <c r="B24" s="26"/>
      <c r="C24" s="27"/>
      <c r="D24" s="24"/>
      <c r="E24" s="76"/>
      <c r="F24" s="77"/>
      <c r="G24" s="77"/>
      <c r="H24" s="77"/>
      <c r="I24" s="78"/>
      <c r="J24" s="10"/>
    </row>
    <row r="25" spans="1:10" ht="17.100000000000001" customHeight="1" x14ac:dyDescent="0.2">
      <c r="A25" s="46" t="s">
        <v>20</v>
      </c>
      <c r="B25" s="26"/>
      <c r="C25" s="27"/>
      <c r="D25" s="24"/>
      <c r="E25" s="76"/>
      <c r="F25" s="77"/>
      <c r="G25" s="77"/>
      <c r="H25" s="77"/>
      <c r="I25" s="78"/>
      <c r="J25" s="10"/>
    </row>
    <row r="26" spans="1:10" ht="17.100000000000001" customHeight="1" x14ac:dyDescent="0.2">
      <c r="A26" s="46" t="s">
        <v>21</v>
      </c>
      <c r="B26" s="26"/>
      <c r="C26" s="27"/>
      <c r="D26" s="24"/>
      <c r="E26" s="76"/>
      <c r="F26" s="77"/>
      <c r="G26" s="77"/>
      <c r="H26" s="77"/>
      <c r="I26" s="78"/>
      <c r="J26" s="10"/>
    </row>
    <row r="27" spans="1:10" ht="17.100000000000001" customHeight="1" x14ac:dyDescent="0.2">
      <c r="A27" s="46" t="s">
        <v>22</v>
      </c>
      <c r="B27" s="26"/>
      <c r="C27" s="27"/>
      <c r="D27" s="24"/>
      <c r="E27" s="76"/>
      <c r="F27" s="77"/>
      <c r="G27" s="77"/>
      <c r="H27" s="77"/>
      <c r="I27" s="78"/>
      <c r="J27" s="10"/>
    </row>
    <row r="28" spans="1:10" ht="17.100000000000001" customHeight="1" x14ac:dyDescent="0.2">
      <c r="A28" s="46" t="s">
        <v>23</v>
      </c>
      <c r="B28" s="26"/>
      <c r="C28" s="27"/>
      <c r="D28" s="24"/>
      <c r="E28" s="76"/>
      <c r="F28" s="77"/>
      <c r="G28" s="77"/>
      <c r="H28" s="77"/>
      <c r="I28" s="78"/>
      <c r="J28" s="10"/>
    </row>
    <row r="29" spans="1:10" ht="17.100000000000001" customHeight="1" x14ac:dyDescent="0.2">
      <c r="A29" s="46" t="s">
        <v>24</v>
      </c>
      <c r="B29" s="26"/>
      <c r="C29" s="27"/>
      <c r="D29" s="24"/>
      <c r="E29" s="76"/>
      <c r="F29" s="77"/>
      <c r="G29" s="77"/>
      <c r="H29" s="77"/>
      <c r="I29" s="78"/>
      <c r="J29" s="10"/>
    </row>
    <row r="30" spans="1:10" ht="17.100000000000001" customHeight="1" x14ac:dyDescent="0.2">
      <c r="A30" s="46" t="s">
        <v>25</v>
      </c>
      <c r="B30" s="28"/>
      <c r="C30" s="29"/>
      <c r="D30" s="25"/>
      <c r="E30" s="79"/>
      <c r="F30" s="80"/>
      <c r="G30" s="80"/>
      <c r="H30" s="80"/>
      <c r="I30" s="81"/>
      <c r="J30" s="18"/>
    </row>
    <row r="31" spans="1:10" ht="17.100000000000001" customHeight="1" x14ac:dyDescent="0.2">
      <c r="A31" s="9"/>
      <c r="B31" s="57" t="s">
        <v>48</v>
      </c>
      <c r="C31" s="6"/>
      <c r="D31" s="16"/>
      <c r="E31" s="16"/>
      <c r="F31" s="16"/>
      <c r="G31" s="16"/>
      <c r="H31" s="16"/>
      <c r="I31" s="16"/>
      <c r="J31" s="18"/>
    </row>
    <row r="32" spans="1:10" ht="17.100000000000001" customHeight="1" x14ac:dyDescent="0.2">
      <c r="A32" s="9"/>
      <c r="B32" s="6" t="s">
        <v>49</v>
      </c>
      <c r="C32" s="6"/>
      <c r="D32" s="16"/>
      <c r="E32" s="16"/>
      <c r="F32" s="16"/>
      <c r="G32" s="16"/>
      <c r="H32" s="16"/>
      <c r="I32" s="16"/>
      <c r="J32" s="18"/>
    </row>
    <row r="33" spans="1:10" ht="17.100000000000001" customHeight="1" x14ac:dyDescent="0.2">
      <c r="A33" s="47"/>
      <c r="B33" s="48"/>
      <c r="C33" s="48"/>
      <c r="D33" s="48"/>
      <c r="E33" s="48"/>
      <c r="F33" s="48"/>
      <c r="G33" s="48"/>
      <c r="H33" s="48"/>
      <c r="I33" s="48"/>
      <c r="J33" s="18"/>
    </row>
    <row r="34" spans="1:10" ht="17.100000000000001" customHeight="1" x14ac:dyDescent="0.2">
      <c r="A34" s="47"/>
      <c r="B34" s="48" t="s">
        <v>50</v>
      </c>
      <c r="C34" s="48"/>
      <c r="D34" s="48"/>
      <c r="E34" s="48"/>
      <c r="F34" s="48"/>
      <c r="G34" s="48"/>
      <c r="H34" s="48"/>
      <c r="I34" s="48"/>
      <c r="J34" s="19"/>
    </row>
    <row r="35" spans="1:10" ht="17.100000000000001" customHeight="1" x14ac:dyDescent="0.2">
      <c r="A35" s="47"/>
      <c r="B35" s="48" t="s">
        <v>52</v>
      </c>
      <c r="C35" s="48"/>
      <c r="D35" s="48"/>
      <c r="E35" s="48"/>
      <c r="F35" s="48"/>
      <c r="G35" s="48"/>
      <c r="H35" s="48"/>
      <c r="I35" s="48"/>
      <c r="J35" s="19"/>
    </row>
    <row r="36" spans="1:10" ht="17.100000000000001" customHeight="1" x14ac:dyDescent="0.2">
      <c r="A36" s="47"/>
      <c r="B36" s="48"/>
      <c r="C36" s="48"/>
      <c r="D36" s="48"/>
      <c r="E36" s="48"/>
      <c r="F36" s="48"/>
      <c r="G36" s="48"/>
      <c r="H36" s="48"/>
      <c r="I36" s="48"/>
      <c r="J36" s="13"/>
    </row>
    <row r="37" spans="1:10" ht="17.100000000000001" customHeight="1" x14ac:dyDescent="0.2">
      <c r="A37" s="47"/>
      <c r="B37" s="20" t="s">
        <v>27</v>
      </c>
      <c r="C37" s="16"/>
      <c r="D37" s="16"/>
      <c r="E37" s="16"/>
      <c r="F37" s="16"/>
      <c r="G37" s="16"/>
      <c r="H37" s="16"/>
      <c r="I37" s="48"/>
      <c r="J37" s="13"/>
    </row>
    <row r="38" spans="1:10" ht="17.100000000000001" customHeight="1" x14ac:dyDescent="0.2">
      <c r="A38" s="47"/>
      <c r="B38" s="16" t="s">
        <v>53</v>
      </c>
      <c r="C38" s="21"/>
      <c r="D38" s="16" t="s">
        <v>54</v>
      </c>
      <c r="E38" s="21"/>
      <c r="F38" s="16"/>
      <c r="G38" s="16"/>
      <c r="H38" s="16"/>
      <c r="I38" s="48"/>
      <c r="J38" s="13"/>
    </row>
    <row r="39" spans="1:10" ht="17.100000000000001" customHeight="1" x14ac:dyDescent="0.2">
      <c r="A39" s="47"/>
      <c r="B39" s="16"/>
      <c r="C39" s="21"/>
      <c r="D39" s="16"/>
      <c r="E39" s="21"/>
      <c r="F39" s="16"/>
      <c r="G39" s="16"/>
      <c r="H39" s="16"/>
      <c r="I39" s="48"/>
      <c r="J39" s="13"/>
    </row>
    <row r="40" spans="1:10" ht="17.100000000000001" customHeight="1" x14ac:dyDescent="0.2">
      <c r="A40" s="47"/>
      <c r="B40" s="49" t="s">
        <v>57</v>
      </c>
      <c r="C40" s="21"/>
      <c r="D40" s="16"/>
      <c r="E40" s="17"/>
      <c r="F40" s="16"/>
      <c r="G40" s="16"/>
      <c r="H40" s="16"/>
      <c r="I40" s="48"/>
      <c r="J40" s="10"/>
    </row>
    <row r="41" spans="1:10" ht="17.100000000000001" customHeight="1" x14ac:dyDescent="0.2">
      <c r="A41" s="47"/>
      <c r="B41" s="48"/>
      <c r="C41" s="48"/>
      <c r="D41" s="48"/>
      <c r="E41" s="48"/>
      <c r="F41" s="48"/>
      <c r="G41" s="48"/>
      <c r="H41" s="48"/>
      <c r="I41" s="48"/>
      <c r="J41" s="10"/>
    </row>
    <row r="42" spans="1:10" ht="17.100000000000001" customHeight="1" x14ac:dyDescent="0.2">
      <c r="A42" s="47"/>
      <c r="B42" s="48"/>
      <c r="C42" s="48"/>
      <c r="D42" s="48"/>
      <c r="E42" s="48"/>
      <c r="F42" s="48"/>
      <c r="G42" s="48"/>
      <c r="H42" s="48"/>
      <c r="I42" s="48"/>
      <c r="J42" s="10"/>
    </row>
    <row r="43" spans="1:10" ht="17.100000000000001" customHeight="1" x14ac:dyDescent="0.2">
      <c r="A43" s="47"/>
      <c r="B43" s="59" t="s">
        <v>55</v>
      </c>
      <c r="C43" s="61" t="s">
        <v>56</v>
      </c>
      <c r="D43" s="48"/>
      <c r="E43" s="48"/>
      <c r="F43" s="48"/>
      <c r="G43" s="48"/>
      <c r="H43" s="48"/>
      <c r="I43" s="48"/>
      <c r="J43" s="10"/>
    </row>
    <row r="44" spans="1:10" ht="17.100000000000001" customHeight="1" x14ac:dyDescent="0.2">
      <c r="A44" s="47"/>
      <c r="B44" s="60"/>
      <c r="C44" s="48"/>
      <c r="D44" s="48"/>
      <c r="E44" s="48"/>
      <c r="F44" s="48"/>
      <c r="G44" s="48"/>
      <c r="H44" s="48"/>
      <c r="I44" s="48"/>
      <c r="J44" s="10"/>
    </row>
    <row r="45" spans="1:10" ht="17.100000000000001" customHeight="1" x14ac:dyDescent="0.2">
      <c r="A45" s="9"/>
      <c r="B45" s="69"/>
      <c r="C45" s="70"/>
      <c r="D45" s="71"/>
      <c r="E45" s="69"/>
      <c r="F45" s="69"/>
      <c r="G45" s="72"/>
      <c r="H45" s="72"/>
      <c r="I45" s="73"/>
      <c r="J45" s="50"/>
    </row>
    <row r="46" spans="1:10" ht="17.100000000000001" customHeight="1" x14ac:dyDescent="0.2">
      <c r="A46" s="9"/>
      <c r="B46" s="62"/>
      <c r="C46" s="63" t="s">
        <v>60</v>
      </c>
      <c r="D46" s="64"/>
      <c r="E46" s="62"/>
      <c r="F46" s="62"/>
      <c r="G46" s="65"/>
      <c r="H46" s="65"/>
      <c r="I46" s="66" t="s">
        <v>12</v>
      </c>
      <c r="J46" s="51"/>
    </row>
    <row r="47" spans="1:10" ht="17.100000000000001" customHeight="1" x14ac:dyDescent="0.2">
      <c r="A47" s="9"/>
      <c r="B47" s="51"/>
      <c r="C47" s="52" t="s">
        <v>11</v>
      </c>
      <c r="D47" s="51"/>
      <c r="E47" s="51"/>
      <c r="F47" s="51"/>
      <c r="G47" s="75" t="s">
        <v>13</v>
      </c>
      <c r="H47" s="51"/>
      <c r="J47" s="8"/>
    </row>
    <row r="48" spans="1:10" ht="17.100000000000001" customHeight="1" x14ac:dyDescent="0.2">
      <c r="A48" s="51"/>
      <c r="B48" s="35"/>
      <c r="C48" s="52" t="s">
        <v>58</v>
      </c>
      <c r="D48" s="51"/>
      <c r="E48" s="51"/>
      <c r="F48" s="51"/>
      <c r="G48" s="8"/>
      <c r="H48" s="8"/>
      <c r="I48" s="53" t="s">
        <v>26</v>
      </c>
      <c r="J48" s="51"/>
    </row>
    <row r="49" spans="1:10" ht="17.100000000000001" customHeight="1" x14ac:dyDescent="0.2">
      <c r="A49" s="54"/>
      <c r="B49" s="51" t="s">
        <v>29</v>
      </c>
      <c r="C49" s="74"/>
      <c r="D49" s="67"/>
      <c r="E49" s="68"/>
      <c r="F49" s="68"/>
      <c r="G49" s="51"/>
      <c r="H49" s="51"/>
      <c r="I49" s="46"/>
      <c r="J49" s="54"/>
    </row>
    <row r="50" spans="1:10" ht="14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ht="14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14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17.100000000000001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17.100000000000001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17.100000000000001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17.100000000000001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17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17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ht="17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17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7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ht="17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ht="17.100000000000001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ht="17.100000000000001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27" ht="17.100000000000001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27" s="5" customFormat="1" ht="17.100000000000001" customHeight="1" x14ac:dyDescent="0.2">
      <c r="AA66" s="55"/>
    </row>
    <row r="67" spans="1:27" s="5" customFormat="1" ht="17.100000000000001" customHeight="1" x14ac:dyDescent="0.2">
      <c r="AA67" s="55"/>
    </row>
    <row r="68" spans="1:27" s="5" customFormat="1" ht="17.100000000000001" customHeight="1" x14ac:dyDescent="0.2">
      <c r="AA68" s="55"/>
    </row>
    <row r="69" spans="1:27" s="5" customFormat="1" ht="17.100000000000001" customHeight="1" x14ac:dyDescent="0.2">
      <c r="AA69" s="55"/>
    </row>
    <row r="70" spans="1:27" s="5" customFormat="1" ht="17.100000000000001" customHeight="1" x14ac:dyDescent="0.2">
      <c r="AA70" s="55"/>
    </row>
    <row r="71" spans="1:27" s="5" customFormat="1" ht="17.100000000000001" customHeight="1" x14ac:dyDescent="0.2">
      <c r="AA71" s="55"/>
    </row>
    <row r="72" spans="1:27" s="5" customFormat="1" ht="17.100000000000001" customHeight="1" x14ac:dyDescent="0.2">
      <c r="AA72" s="55"/>
    </row>
    <row r="73" spans="1:27" s="5" customFormat="1" ht="17.100000000000001" customHeight="1" x14ac:dyDescent="0.2">
      <c r="AA73" s="55"/>
    </row>
    <row r="74" spans="1:27" s="5" customFormat="1" ht="17.100000000000001" customHeight="1" x14ac:dyDescent="0.2">
      <c r="AA74" s="55"/>
    </row>
    <row r="75" spans="1:27" s="5" customFormat="1" ht="17.100000000000001" customHeight="1" x14ac:dyDescent="0.2">
      <c r="AA75" s="55"/>
    </row>
    <row r="76" spans="1:27" s="5" customFormat="1" ht="17.100000000000001" customHeight="1" x14ac:dyDescent="0.2">
      <c r="AA76" s="55"/>
    </row>
    <row r="77" spans="1:27" s="5" customFormat="1" ht="17.100000000000001" customHeight="1" x14ac:dyDescent="0.2">
      <c r="AA77" s="55"/>
    </row>
    <row r="78" spans="1:27" s="5" customFormat="1" ht="17.100000000000001" customHeight="1" x14ac:dyDescent="0.2">
      <c r="AA78" s="55"/>
    </row>
    <row r="79" spans="1:27" s="5" customFormat="1" ht="17.100000000000001" customHeight="1" x14ac:dyDescent="0.2">
      <c r="AA79" s="55"/>
    </row>
    <row r="80" spans="1:27" s="5" customFormat="1" ht="17.100000000000001" customHeight="1" x14ac:dyDescent="0.2">
      <c r="AA80" s="55"/>
    </row>
    <row r="81" spans="27:27" s="5" customFormat="1" ht="17.100000000000001" customHeight="1" x14ac:dyDescent="0.2">
      <c r="AA81" s="55"/>
    </row>
    <row r="82" spans="27:27" s="5" customFormat="1" ht="17.100000000000001" customHeight="1" x14ac:dyDescent="0.2">
      <c r="AA82" s="55"/>
    </row>
    <row r="83" spans="27:27" s="5" customFormat="1" ht="17.100000000000001" customHeight="1" x14ac:dyDescent="0.2">
      <c r="AA83" s="55"/>
    </row>
    <row r="84" spans="27:27" s="5" customFormat="1" ht="17.100000000000001" customHeight="1" x14ac:dyDescent="0.2">
      <c r="AA84" s="55"/>
    </row>
    <row r="85" spans="27:27" s="5" customFormat="1" ht="17.100000000000001" customHeight="1" x14ac:dyDescent="0.2">
      <c r="AA85" s="55"/>
    </row>
    <row r="86" spans="27:27" s="5" customFormat="1" ht="17.100000000000001" customHeight="1" x14ac:dyDescent="0.2">
      <c r="AA86" s="55"/>
    </row>
    <row r="87" spans="27:27" s="5" customFormat="1" ht="17.100000000000001" customHeight="1" x14ac:dyDescent="0.2">
      <c r="AA87" s="55"/>
    </row>
    <row r="88" spans="27:27" s="5" customFormat="1" ht="17.100000000000001" customHeight="1" x14ac:dyDescent="0.2">
      <c r="AA88" s="55"/>
    </row>
    <row r="89" spans="27:27" s="5" customFormat="1" ht="17.100000000000001" customHeight="1" x14ac:dyDescent="0.2">
      <c r="AA89" s="55"/>
    </row>
    <row r="90" spans="27:27" s="5" customFormat="1" ht="17.100000000000001" customHeight="1" x14ac:dyDescent="0.2">
      <c r="AA90" s="55"/>
    </row>
    <row r="91" spans="27:27" s="5" customFormat="1" ht="17.100000000000001" customHeight="1" x14ac:dyDescent="0.2">
      <c r="AA91" s="55"/>
    </row>
    <row r="92" spans="27:27" s="5" customFormat="1" ht="17.100000000000001" customHeight="1" x14ac:dyDescent="0.2">
      <c r="AA92" s="55"/>
    </row>
    <row r="93" spans="27:27" s="5" customFormat="1" ht="17.100000000000001" customHeight="1" x14ac:dyDescent="0.2">
      <c r="AA93" s="55"/>
    </row>
    <row r="94" spans="27:27" s="5" customFormat="1" ht="17.100000000000001" customHeight="1" x14ac:dyDescent="0.2">
      <c r="AA94" s="55"/>
    </row>
    <row r="95" spans="27:27" s="5" customFormat="1" ht="17.100000000000001" customHeight="1" x14ac:dyDescent="0.2">
      <c r="AA95" s="55"/>
    </row>
    <row r="96" spans="27:27" s="5" customFormat="1" ht="17.100000000000001" customHeight="1" x14ac:dyDescent="0.2">
      <c r="AA96" s="55"/>
    </row>
    <row r="97" spans="1:27" s="5" customFormat="1" ht="17.10000000000000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AA97" s="55"/>
    </row>
    <row r="98" spans="1:27" s="5" customFormat="1" ht="17.10000000000000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AA98" s="55"/>
    </row>
    <row r="99" spans="1:27" s="5" customFormat="1" ht="17.10000000000000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AA99" s="55"/>
    </row>
    <row r="100" spans="1:27" s="5" customFormat="1" ht="17.10000000000000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AA100" s="55"/>
    </row>
  </sheetData>
  <sheetProtection algorithmName="SHA-512" hashValue="kBOWOxbcPrZzw61LI5KI/wB03Ls7jgKLolb1o9rKL5vBy7p4rKRmO0R2yTEaWHUVSQ0aIuPDRUCyDbStiQGmxg==" saltValue="T5LV+Acq+5eKsMo/ZyQt1w==" spinCount="100000" sheet="1" selectLockedCells="1"/>
  <mergeCells count="25">
    <mergeCell ref="E24:I24"/>
    <mergeCell ref="E25:I25"/>
    <mergeCell ref="E26:I26"/>
    <mergeCell ref="B2:F3"/>
    <mergeCell ref="E8:I8"/>
    <mergeCell ref="E9:I9"/>
    <mergeCell ref="E10:I10"/>
    <mergeCell ref="B7:I7"/>
    <mergeCell ref="B4:J5"/>
    <mergeCell ref="E27:I27"/>
    <mergeCell ref="E28:I28"/>
    <mergeCell ref="E29:I29"/>
    <mergeCell ref="E30:I30"/>
    <mergeCell ref="E11:I11"/>
    <mergeCell ref="E12:I12"/>
    <mergeCell ref="B16:I16"/>
    <mergeCell ref="B13:B14"/>
    <mergeCell ref="C13:I13"/>
    <mergeCell ref="C14:I14"/>
    <mergeCell ref="B15:I15"/>
    <mergeCell ref="E19:I19"/>
    <mergeCell ref="E20:I20"/>
    <mergeCell ref="E21:I21"/>
    <mergeCell ref="E22:I22"/>
    <mergeCell ref="E23:I23"/>
  </mergeCells>
  <phoneticPr fontId="0" type="noConversion"/>
  <hyperlinks>
    <hyperlink ref="B40" r:id="rId1" display="Interteks allmänna villkor gäller." xr:uid="{7E44A53C-BBD6-45CB-BA62-0438C5AA6578}"/>
    <hyperlink ref="I46" r:id="rId2" xr:uid="{50E91F1E-D3C5-4ED4-BC8D-6E98CE03076A}"/>
    <hyperlink ref="G47" r:id="rId3" xr:uid="{B1CE0F9D-99A6-445F-8E9D-C05CAB3FFE34}"/>
  </hyperlinks>
  <printOptions horizontalCentered="1" verticalCentered="1"/>
  <pageMargins left="0.25" right="0.25" top="0.75" bottom="0.75" header="0.3" footer="0.3"/>
  <pageSetup paperSize="9" scale="91" orientation="portrait" r:id="rId4"/>
  <headerFooter alignWithMargins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2" r:id="rId7" name="Option Button 10">
              <controlPr defaultSize="0" autoFill="0" autoLine="0" autoPict="0">
                <anchor moveWithCells="1">
                  <from>
                    <xdr:col>2</xdr:col>
                    <xdr:colOff>590550</xdr:colOff>
                    <xdr:row>36</xdr:row>
                    <xdr:rowOff>200025</xdr:rowOff>
                  </from>
                  <to>
                    <xdr:col>2</xdr:col>
                    <xdr:colOff>942975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8" name="Option Button 11">
              <controlPr defaultSize="0" autoFill="0" autoLine="0" autoPict="0">
                <anchor moveWithCells="1">
                  <from>
                    <xdr:col>4</xdr:col>
                    <xdr:colOff>333375</xdr:colOff>
                    <xdr:row>37</xdr:row>
                    <xdr:rowOff>19050</xdr:rowOff>
                  </from>
                  <to>
                    <xdr:col>5</xdr:col>
                    <xdr:colOff>247650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Export</vt:lpstr>
      <vt:lpstr>Kund</vt:lpstr>
      <vt:lpstr>Export!Print_Area</vt:lpstr>
      <vt:lpstr>Kund!Print_Area</vt:lpstr>
    </vt:vector>
  </TitlesOfParts>
  <Company>ScanGene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Livsmedel</dc:title>
  <dc:creator>Line Sandager</dc:creator>
  <cp:lastModifiedBy>Jenny Knutsson  Intertek</cp:lastModifiedBy>
  <cp:lastPrinted>2021-06-21T08:48:47Z</cp:lastPrinted>
  <dcterms:created xsi:type="dcterms:W3CDTF">2004-04-20T12:32:10Z</dcterms:created>
  <dcterms:modified xsi:type="dcterms:W3CDTF">2023-05-31T09:28:07Z</dcterms:modified>
</cp:coreProperties>
</file>